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5320" windowHeight="12375" tabRatio="889"/>
  </bookViews>
  <sheets>
    <sheet name="Souhrn" sheetId="12" r:id="rId1"/>
    <sheet name="jazyková učebna 20+1" sheetId="18" r:id="rId2"/>
    <sheet name="modul samostudium " sheetId="11" r:id="rId3"/>
    <sheet name="Nábytek 20+1" sheetId="16" r:id="rId4"/>
  </sheets>
  <definedNames>
    <definedName name="Excel_BuiltIn_Print_Titles_1">#REF!</definedName>
    <definedName name="_xlnm.Print_Area" localSheetId="3">'Nábytek 20+1'!$A$1:$I$11</definedName>
  </definedNames>
  <calcPr calcId="145621"/>
</workbook>
</file>

<file path=xl/calcChain.xml><?xml version="1.0" encoding="utf-8"?>
<calcChain xmlns="http://schemas.openxmlformats.org/spreadsheetml/2006/main">
  <c r="I6" i="16" l="1"/>
  <c r="I10" i="16" l="1"/>
  <c r="H14" i="18"/>
  <c r="H13" i="18"/>
  <c r="H12" i="18"/>
  <c r="I10" i="11"/>
  <c r="I9" i="11"/>
  <c r="I8" i="11"/>
  <c r="I7" i="11"/>
  <c r="I6" i="11"/>
  <c r="I5" i="11"/>
  <c r="I9" i="16" l="1"/>
  <c r="H11" i="18" l="1"/>
  <c r="H10" i="18"/>
  <c r="H9" i="18"/>
  <c r="H8" i="18"/>
  <c r="H7" i="18"/>
  <c r="H6" i="18"/>
  <c r="H5" i="18"/>
  <c r="H4" i="18"/>
  <c r="H15" i="18" l="1"/>
  <c r="D13" i="12" s="1"/>
  <c r="E13" i="12" l="1"/>
  <c r="I8" i="16"/>
  <c r="I7" i="16"/>
  <c r="I5" i="16"/>
  <c r="I4" i="16"/>
  <c r="I11" i="16" l="1"/>
  <c r="D15" i="12" s="1"/>
  <c r="E15" i="12" s="1"/>
  <c r="I4" i="11" l="1"/>
  <c r="I11" i="11" l="1"/>
  <c r="D14" i="12" l="1"/>
  <c r="E14" i="12" s="1"/>
  <c r="E16" i="12" l="1"/>
  <c r="E17" i="12" s="1"/>
</calcChain>
</file>

<file path=xl/sharedStrings.xml><?xml version="1.0" encoding="utf-8"?>
<sst xmlns="http://schemas.openxmlformats.org/spreadsheetml/2006/main" count="97" uniqueCount="80">
  <si>
    <t>výrobce</t>
  </si>
  <si>
    <t>název</t>
  </si>
  <si>
    <t>popis</t>
  </si>
  <si>
    <t>Kč/ks_bez DPH</t>
  </si>
  <si>
    <t>počet ks</t>
  </si>
  <si>
    <t>cena celkem / Kč bez DPH</t>
  </si>
  <si>
    <t>cena celkem</t>
  </si>
  <si>
    <t>kód výrobku</t>
  </si>
  <si>
    <t>Katedra profesora</t>
  </si>
  <si>
    <t>Lavice pro 1x studenta</t>
  </si>
  <si>
    <t>1. rozvaděč a rozvody 230V, pro napájení PC studentů a učitele</t>
  </si>
  <si>
    <t>2. LAN pro přístup na internet a do školní sítě, pro všechna PC studentů a učitele</t>
  </si>
  <si>
    <t>nutná technická připravenost učebny:</t>
  </si>
  <si>
    <t>Hák na zavěšení sluchátek</t>
  </si>
  <si>
    <t>Homework</t>
  </si>
  <si>
    <t>Souhrná cena celkem Kč bez DPH</t>
  </si>
  <si>
    <t>Souhrná cena celkem Kč vč. DPH</t>
  </si>
  <si>
    <t>Popis</t>
  </si>
  <si>
    <t>ks</t>
  </si>
  <si>
    <t>Cena celkem Kč bez DPH</t>
  </si>
  <si>
    <t>Cena ks/Kč bez DPH</t>
  </si>
  <si>
    <t>Nábytek 20+1</t>
  </si>
  <si>
    <t>stavební úpravy</t>
  </si>
  <si>
    <t>elektrorozvody, úpravy nábytku</t>
  </si>
  <si>
    <t xml:space="preserve">Židle učitelská 
</t>
  </si>
  <si>
    <t xml:space="preserve">Židle žákovská
</t>
  </si>
  <si>
    <t>Standardní hák pro žákovské lavice - možnost nainstalovat jako hák pro zavěšení sluchátek. Vč. instalace a dopravy</t>
  </si>
  <si>
    <t>PC</t>
  </si>
  <si>
    <t>UPS</t>
  </si>
  <si>
    <t>switch</t>
  </si>
  <si>
    <t>redukce</t>
  </si>
  <si>
    <t>Software</t>
  </si>
  <si>
    <t>typ</t>
  </si>
  <si>
    <t xml:space="preserve"> Homework </t>
  </si>
  <si>
    <t>software pro učitele</t>
  </si>
  <si>
    <t>software pro žáka</t>
  </si>
  <si>
    <t>audio matice</t>
  </si>
  <si>
    <t>audio mixer pro učitele</t>
  </si>
  <si>
    <t>audio mixer pro žáka</t>
  </si>
  <si>
    <t>krytka</t>
  </si>
  <si>
    <t>sluchátka</t>
  </si>
  <si>
    <t>kabel</t>
  </si>
  <si>
    <t>monitor</t>
  </si>
  <si>
    <t>firma:</t>
  </si>
  <si>
    <t>mail:</t>
  </si>
  <si>
    <t>IČO:</t>
  </si>
  <si>
    <t>www:</t>
  </si>
  <si>
    <t>datum vyplnění:</t>
  </si>
  <si>
    <t>Audio matice pro interkom, náhodné párování a konference, nastavené párování a konference, monitorování zvukových spojení studentů učitelem, 32 audio připojení (max. 64 při spojení dvou matic), 8 propojovacích audio kanálů , freq. rozsah 20 Hz - 20 kHz ±3 db, propojení CAT-5e (UTP), konektory: 16x RJ45 = připojení pro 32 audio mixer, max. délka kabeláže 45m, 4x RJ45 sběrnice pro rozšíření, 2x RJ45 sběrnice pro kontrolu při rozšíření, RS-232 konektor pro řízení, RS-422 konektor pro řízení, 1x RJ45 pro KVM hub, DB-9M konektor pro HW kontrolér, 12V napájení, příprava pro zabudování, vč. síťového zdroje, 198x114x63,5 mm, 0,74 kg. vč. instalace a dopravy</t>
  </si>
  <si>
    <r>
      <rPr>
        <sz val="10"/>
        <rFont val="Arial"/>
        <family val="2"/>
        <charset val="238"/>
      </rPr>
      <t>Audio mixer a sluchátkový zesilovač -</t>
    </r>
    <r>
      <rPr>
        <b/>
        <sz val="10"/>
        <rFont val="Arial"/>
        <family val="2"/>
        <charset val="238"/>
      </rPr>
      <t xml:space="preserve"> učitel</t>
    </r>
    <r>
      <rPr>
        <sz val="10"/>
        <rFont val="Arial"/>
        <family val="2"/>
        <charset val="238"/>
      </rPr>
      <t>, nastavení hlasitosti sluchátek, vypnutí mikrofonu, freq. rozsah 20 Hz - 20 kHz, pro dynamický i kondenzátorový typ mikrofonu, mikrofonní vstup 12 db - 45 db, impedance sluchátek 32 - 600 Ω, linkový vstup/výstup 2,5V,</t>
    </r>
    <r>
      <rPr>
        <b/>
        <sz val="10"/>
        <rFont val="Arial"/>
        <family val="2"/>
        <charset val="238"/>
      </rPr>
      <t xml:space="preserve"> AGC</t>
    </r>
    <r>
      <rPr>
        <sz val="10"/>
        <rFont val="Arial"/>
        <family val="2"/>
        <charset val="238"/>
      </rPr>
      <t xml:space="preserve"> - funkce automatického donastavení hlasitosti vstupů Aux in a PC in, nastavení úrovně pro Aux in, konektory: 1x 3,5mm jack - mikrofon, 1x 3,5mm stereo jack - sluchátka, 1x 3,5mm stereo jack -  Aux in, 1x 3,5mm stereo jack -  Aux out, 1x 3,5mm stereo jack -  PC in, 1x 3,5mm stereo jack -  PC out, 1x RJ45 - audio matice, 1x RJ45 - audio mixer, napájení z audio mixeru/kabel CAT5, vč. instalačních otvorů, 198x114x46,5 mm, 0,4kg. vč. instalace a dopravy</t>
    </r>
  </si>
  <si>
    <r>
      <t xml:space="preserve">Audio mixer a sluchátkový zesilovač - </t>
    </r>
    <r>
      <rPr>
        <b/>
        <sz val="10"/>
        <rFont val="Arial"/>
        <family val="2"/>
        <charset val="238"/>
      </rPr>
      <t>student</t>
    </r>
    <r>
      <rPr>
        <sz val="10"/>
        <rFont val="Arial"/>
        <family val="2"/>
        <charset val="238"/>
      </rPr>
      <t xml:space="preserve">, nastavení hlasitosti sluchátek, vypnutí mikrofonu, </t>
    </r>
    <r>
      <rPr>
        <b/>
        <sz val="10"/>
        <rFont val="Arial"/>
        <family val="2"/>
        <charset val="238"/>
      </rPr>
      <t xml:space="preserve">tlačítko </t>
    </r>
    <r>
      <rPr>
        <sz val="10"/>
        <rFont val="Arial"/>
        <family val="2"/>
        <charset val="238"/>
      </rPr>
      <t>pro kontakt vyučujícího,  freq. rozsah 20 Hz - 20 kHz, pro dynamický i kondenzátorový typ mikrofonu, mikrofonní vstup 12 db - 45 db, impedance sluchátek 32 - 600 Ω, linkový vstup/výstup 2,5V, konektory: 2x 3,5mm jack - mikrofony, 2x 3,5mm stereo jack - sluchátka, 1x 3,5mm stereo jack -  Aux in, 1x 3,5mm stereo jack -  Aux out, 1x RJ45 - audio matice, 1x RJ45 - audio mixer, napájení z audio mixeru/kabel CAT5, vč. instalačních otvorů, 198x114x46,5 mm, 0,4kg. vč. instalace a dopravy</t>
    </r>
  </si>
  <si>
    <t>CAT-5E kabel, UTP, 23 AWG, odolnost 75 °C, nominální útlum_100 m: -18,5 dB / 100 MHz, -23,7 dB / 155 MHz, -28,1 dB / 200 MHz. vč. instalace a dopravy</t>
  </si>
  <si>
    <t>NAS server</t>
  </si>
  <si>
    <t>disk</t>
  </si>
  <si>
    <t>Jazyková laboratoř pro samostudium a zadávání úloh. Správa dokumentů pro výuku v PC, automatická digitalizace materiálů, ovládání SW česky, anglicky, německy, francouzsky, rusky, španělsky, italsky, holandsky..., jednotné ovládací prostředí a společná databáze všech SW modulů, multiplatformová podpora studentských zařízemí: Windows, Mac, Chromebook, Android, iOS, záruka na HW Robotel 3 roky, vč. předplacené Software Maintenance na 5 let. Cena Vč. instalace a dopravy.</t>
  </si>
  <si>
    <r>
      <t xml:space="preserve">Jazyková laboratoř, kalkulace pro </t>
    </r>
    <r>
      <rPr>
        <b/>
        <sz val="10"/>
        <rFont val="Arial CE"/>
        <charset val="238"/>
      </rPr>
      <t xml:space="preserve">20+1 </t>
    </r>
    <r>
      <rPr>
        <sz val="10"/>
        <rFont val="Arial CE"/>
        <family val="2"/>
        <charset val="238"/>
      </rPr>
      <t xml:space="preserve">účastníků (PC žáci &amp; učitel); HW interkom, SW verze pro přepínání PC (KVM); Jazyková laboratoř s kontrolou a sdílením videa, audia a možností kontroly nad všemi PC (vč. jejího předávání), každý student má sluchátka a mikrofon, lze pracovat s celou třídou, po skupinách nebo v párech, možnost náhodného nebo cíleného rozdělení studentů, SW pro samostatnou práci a záznam jednotlivých studentů, možnost kvalitního poslechu, diskuse, opakování výslovnosti nebo záznamu, ovládání z grafického rozhraní, správa dokumentů pro výuku v PC, automatická digitalizace materiálů, ovládání SW česky, anglicky, německy, francouzsky, rusky, španělsky, italsky, holandsky..., jednotné ovládací prostředí a společná databáze všech SW modulů, multiplatformová podpora studentských zařízemí: Windows, Mac, Chromebook, Android, iOS, záruka na HW Robotel 3 roky, vč. předplacené Software Maintenance na 5 let. Cena vč. instalace a dopravy. </t>
    </r>
    <r>
      <rPr>
        <b/>
        <sz val="10"/>
        <rFont val="Arial CE"/>
        <charset val="238"/>
      </rPr>
      <t/>
    </r>
  </si>
  <si>
    <t>Digitální jazyková laboartoř</t>
  </si>
  <si>
    <t>Ovládací SW pro organizaci aktivit v laboratoři. Monitoring jednotlivých stanic, propojování připojených audio signálů (interkom) a přepínání signálů pro video, klávesnice i myš (KVM). Organizace třídy, databáze pro zasedací pořádek. Režimy  prezentace, AV sledování a individuální podpora studentů při cvičení, párování a práce až v 5 skupinách, cvičení, testování. Ovládání lokálního CD/DVD přehrávače v PC. Součástí je softwarový KVM přepínač PC stanic (pokud jsou součástí učebny): sdílení a monitoring, vypnutí signálu studentských monitorů a zamezení činnosti s PC, adresné posílání textových zpráv; záznam připojeného audio kanálu (zvolený student; studentský pár; skupina). Vč. instalace a akreditovaného systémového školení MŠMT.</t>
  </si>
  <si>
    <r>
      <t xml:space="preserve">Ovládací SW jazykové laboratoře pro mediální aktivity s obrázky, audio, video a textovými soubory. Samostatná práce a individuální záznam studentů - </t>
    </r>
    <r>
      <rPr>
        <b/>
        <i/>
        <sz val="10"/>
        <rFont val="Arial CE"/>
        <charset val="238"/>
      </rPr>
      <t>poslech, sledování, otevřený záznam, simultánní záznam, nahrávka s porovnáním s originálem, přehrávání správné výslovnosti textu, automatické rozpoznávání výslovnosti, neomezené písemné odpovědi, dotazníky, výběr z možností, doplňovačka</t>
    </r>
    <r>
      <rPr>
        <sz val="10"/>
        <rFont val="Arial CE"/>
        <family val="2"/>
        <charset val="238"/>
      </rPr>
      <t>. Databáze učebních materiálů, organizovaná dle vyučujícího a tříd. Třídění materiálů do učebních lekcí. Vč. instalace a akreditovaného systémového školení MŠMT.</t>
    </r>
  </si>
  <si>
    <t>Ochranná krytka konektorů audio mixerů. Vč. instalace a dopravy.</t>
  </si>
  <si>
    <t>Systémový náhlavní set - sluchátka/mikrofon, aktivní systém potlačení ruchů (noise-cancelling), provedení  z pružného polyetylénu - odolné hrubému zacházení, uzavřená stereofonní sluchátka, kondenzátorový mikrofon, polstrovaný a nastavitelný náhlavní most, Sluchátka: freq. rozsah 20 Hz - 20 kHz, impedance 2x 32 Ω, citlivost 97 dB SPL/1mW, Mikrofon: freq. rozsah 100 Hz - 20 kHz, impedance &lt; 2,2 kΩ, citlivost -47 ± 3dBV dBV, odstup signál/šum 56 dBA, konektory: 1x 3,5mm stereo jack -  mikrofon, 1x 3,5mm stereo jack -  sluchátka, kabel 1,8 m, 0,25 kg</t>
  </si>
  <si>
    <t>SW modul pro internetový přístup do databáze studijních materiálů, možnost vyplňování učitelem přiřazených samostatných nebo domácích úloh mimo jazykovou laboratoř, vzdálená příprava úloh učitelem, správa a hodnocení úloh. Samostatná práce a individuální záznam studentů - poslech, sledování, otevřený záznam, simultánní záznam, nahrávka s porovnáním s originálem, přehrávání správné výslovnosti textu, automatické rozpoznávání výslovnosti, neomezené písemné odpovědi, dotazníky, výběr z možností, doplňovačka. Licence je platná pro databázi studentů do 999 osob. Vč. instalace a akreditovaného systémového školení MŠMT.</t>
  </si>
  <si>
    <t xml:space="preserve">case s min. 250W zdrojem s účinnosti 92%, výkon CPU min. 7800 bodu dle nezávislého testu cpubenchmark.net, operační paměť 8GB DDR4, SDD disk s kapacitou 256GB, DVD-RW optická mechanika, Gbit síťová karta, Wifi standardu 802.11ac (2x2), Bluetooth 4.2, min. 2x DisplayPort a 1x DVI, 1x USB Type-C charging port, 6x USB 3.1, 4x USB 2.0, sériový port RS-232, klávesnici a myš stejného výrobce, operační systém s podporu AD (domény), záruka 3 roky, oprava u zákazníka s odezvou do následujícího pracovního dne od nahlášení servisní události, optická drátová myš se 3 tlačítky a rolovacím kolečkem, USB, optický snímač s 1200dpi zajišťuje plynulý a přesný chod i bez podložky, vč. instalaca a dopravy
</t>
  </si>
  <si>
    <t xml:space="preserve">Monitor s viditelnou uhlopříčkou 20", s LED podsvícením, formátu 16:9, rozlišením 1600x900 bodu, video vstupy DP a VGA, odezva 5ms, dynamickým kontrastním poměrem 5mil:1, jas 250cd/m2, 3 roky záruky s možnosti rozšířít až na 5 let, vč. instalaca a dopravy
</t>
  </si>
  <si>
    <t>datový přepínač s 24 porty 10/100/1000Mbit, s rychlosti přepnutí až 36Mpps, buffer pro 526tis. Packetu, podporou až 8tis. MAC adres, s pasivním chlazením, setem pro instalaci do rack, detekce datových smyček, s napájecím zdrojem, záruka doživotní NBDS, udržitelnost 5 let po ukončení výroby</t>
  </si>
  <si>
    <t>Case min. 400W zdrojem s účinností 92%, sestav pro provoz 24/7, výkon CPU min. 7000 bodu dle nezávislého testu benchmark.net, operační paměť min. 8GB DDR4, HDD s kapacitou min. 500GB, DVD-RW optická mechanika, Gbit síťová karta, min. 1x video výstup VGA a 2x DP, 6x USB 3.0, 4x USB 2.0, 2x 5,25“ slot volný, napájení na externí grafiku 6/8pin napájeného konektoru, SW pro optimalizaci nastavení pro certifikované ISW aplikace, klávesnici a myš stejného výrobce, operační systém s podporu AD (domény), záruka 3 roky, oprava u zákazníka s odezvou do následujícího pracovního dne od nahlášení servisní události s možností rozšíření až na 5 let</t>
  </si>
  <si>
    <t>dvou-jádrový procesor, rychlosti šifrovaného čtení 111MB/s, zápisu 74MB/s, jedno Gbit síťové rozhraní, 2x USB 3.0, hardwarové šifrování, možnost výměny disků za provozu, přihlášení uživatelů domény, včetně softwarového vybavení pro zálohování dat, záruka 24 měsíců</t>
  </si>
  <si>
    <t>pro provoz 24/7 a RAID kompatibilní, min. kapacita 2TB s 7.200ot/s, rozhraní SATA s přenosovou rychlosti 6Gb/s, formátu 3.5“, záruka 36 mesíců</t>
  </si>
  <si>
    <t>Záložní zdroj napájení s výstupním výkonem 720W / 1200VA, s účinnosti 89% / 85% při plném / polovičním zatížení, 1x IEC vstup 4x CEE zásuvka s ochranným kolíkem zajišťující napájení v případě výpadku proudu, 4x CEE zásuvka s ochranným kolíkem s přepěťovou ochranou, s přepěťovou ochranou analogové telefonní linky RJ11, s přepěťovou ochranou datové linky RJ45, záruka 36 měsíců</t>
  </si>
  <si>
    <t>datový switch s 5 porty 10/100/1000Mbit, s pasivním chlazením, detekce datových smyček, s napájecím zdrojem, záruka 5 let</t>
  </si>
  <si>
    <t>redukce video výstupu Display port na DVI</t>
  </si>
  <si>
    <t xml:space="preserve">Šálový sedák v kombinaci s kovovou podnoží,pružné sezení. 
Ergonomicky tvarovaný sedák i opěrák (se vzduchovým polštářem), hygienický a omyvatelný, vyrobený z recyklovatelných plastů, židle jsou stohovatelné. Vč. instalace a dopravy
</t>
  </si>
  <si>
    <t xml:space="preserve">Židle pojízdná ( na klečkách ), výškově nastavitelná pomocí pístu, otočná, s plastovým sedákem.  Vč. instalace a dopravy
</t>
  </si>
  <si>
    <t>Jazyková učebna 20+1</t>
  </si>
  <si>
    <t>Kabelový žlab pro spojení  lavice pro jednoho studenta a vytvoření podélného layoutu sezení s možností vedení kabeláže jazykové laboratoře z katedry do kabelového žlabu.  otvor pro napojení na kabelové průchodky stolů pro jednoho studenta.</t>
  </si>
  <si>
    <t>Kabelový žlab</t>
  </si>
  <si>
    <r>
      <t>• Katedra profesora přizpůsobená pro osazení techniky jazykové laboratoře
• Parametry: vnější rozměry ± 10 %  1600 x 680 x 757 mm, min. 2x kabelová průchodka
• Včetně uzamykatelné skříňky na soklu o vnitřních rozměrech ± 10 % 510 x 632 x 688, vybavené nasávacím a odváděcím otvorem, skříňky s min. 3 polohovatelnými policemi
• Prostor mezi skříňkami umožňuje umístění interface jazykové laboratoře •</t>
    </r>
    <r>
      <rPr>
        <b/>
        <sz val="10"/>
        <color theme="1"/>
        <rFont val="Cambria"/>
        <family val="1"/>
        <charset val="238"/>
        <scheme val="major"/>
      </rPr>
      <t xml:space="preserve"> Standardní minimální použité materiály: lamino desky, min. 18mm (pracovní deska min. 22mm), ABS hrana lepena PUR lepidlem</t>
    </r>
    <r>
      <rPr>
        <sz val="10"/>
        <color theme="1"/>
        <rFont val="Cambria"/>
        <family val="1"/>
        <charset val="238"/>
        <scheme val="major"/>
      </rPr>
      <t xml:space="preserve">
• Možnost napojení katedry na kabelový žlab
• Standardní minimální použité materiály: lamino desky, min. 19mm, ABS hrana lepena PUR lepidlem
• Dodávka vč. instalace a dopravy</t>
    </r>
  </si>
  <si>
    <r>
      <t>• Lavice přizpůsobená pro osazení techniky jazykové laboratoře
• Parametry: vnější rozměry ± 10 %  880 x 600 x 757 mm, min. 4x kabelová průchodka
•</t>
    </r>
    <r>
      <rPr>
        <b/>
        <sz val="10"/>
        <color theme="1"/>
        <rFont val="Cambria"/>
        <family val="1"/>
        <charset val="238"/>
        <scheme val="major"/>
      </rPr>
      <t xml:space="preserve"> Standardní minimální použité materiály: lamino desky, min. 18mm  (pracovní deska min. 22mm), ABS hrana lepena PUR lepidlem</t>
    </r>
    <r>
      <rPr>
        <sz val="10"/>
        <color theme="1"/>
        <rFont val="Cambria"/>
        <family val="1"/>
        <charset val="238"/>
        <scheme val="major"/>
      </rPr>
      <t xml:space="preserve">
• Možnost spojení 2 stolů do 1 a 2 a více dohromady, možnost napojení na kabelový žlab
• Včetně osazení šířkově nastavitelného, perforovaného, kovového boxu pro PC pod deskou
• Dodávka vč. instalace a dopravy</t>
    </r>
  </si>
  <si>
    <t>Jazyková učebna ZŠ Na Sadech Třeboň</t>
  </si>
  <si>
    <t>akce: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</si>
</sst>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_K_č"/>
    <numFmt numFmtId="165" formatCode="#,##0\ &quot;Kč&quot;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u/>
      <sz val="10"/>
      <color indexed="12"/>
      <name val="Arial CE"/>
      <charset val="238"/>
    </font>
    <font>
      <sz val="10"/>
      <color indexed="8"/>
      <name val="Arial CE"/>
      <family val="2"/>
      <charset val="238"/>
    </font>
    <font>
      <sz val="10"/>
      <name val="Helv"/>
    </font>
    <font>
      <sz val="10"/>
      <name val="Arial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sz val="10"/>
      <name val="Arial CE"/>
      <charset val="238"/>
    </font>
    <font>
      <b/>
      <sz val="10"/>
      <color indexed="8"/>
      <name val="Arial CE"/>
      <charset val="238"/>
    </font>
    <font>
      <sz val="9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rgb="FFFF0000"/>
      <name val="Arial CE"/>
      <charset val="238"/>
    </font>
    <font>
      <b/>
      <i/>
      <sz val="10"/>
      <name val="Arial CE"/>
      <charset val="238"/>
    </font>
    <font>
      <sz val="10"/>
      <color theme="1"/>
      <name val="Arial"/>
      <family val="2"/>
      <charset val="238"/>
    </font>
    <font>
      <sz val="9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theme="1"/>
      <name val="Arial CE"/>
      <charset val="238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1" fillId="0" borderId="1" xfId="0" applyFont="1" applyBorder="1" applyAlignment="1">
      <alignment horizontal="center" vertical="top" wrapText="1" shrinkToFit="1"/>
    </xf>
    <xf numFmtId="0" fontId="0" fillId="0" borderId="1" xfId="0" applyBorder="1"/>
    <xf numFmtId="164" fontId="0" fillId="0" borderId="1" xfId="0" applyNumberFormat="1" applyBorder="1" applyAlignment="1">
      <alignment wrapText="1"/>
    </xf>
    <xf numFmtId="164" fontId="0" fillId="0" borderId="0" xfId="0" applyNumberFormat="1"/>
    <xf numFmtId="0" fontId="4" fillId="0" borderId="1" xfId="0" applyFont="1" applyBorder="1" applyAlignment="1">
      <alignment horizontal="center" vertical="top" wrapText="1" shrinkToFit="1"/>
    </xf>
    <xf numFmtId="0" fontId="0" fillId="0" borderId="0" xfId="0" applyAlignment="1">
      <alignment wrapText="1"/>
    </xf>
    <xf numFmtId="3" fontId="0" fillId="0" borderId="0" xfId="0" applyNumberFormat="1" applyAlignment="1">
      <alignment horizontal="right" wrapText="1"/>
    </xf>
    <xf numFmtId="0" fontId="4" fillId="0" borderId="0" xfId="0" applyFont="1" applyAlignment="1">
      <alignment wrapText="1"/>
    </xf>
    <xf numFmtId="0" fontId="1" fillId="0" borderId="2" xfId="0" applyFont="1" applyBorder="1" applyAlignment="1">
      <alignment horizontal="center" vertical="top" wrapText="1" shrinkToFit="1"/>
    </xf>
    <xf numFmtId="164" fontId="2" fillId="0" borderId="3" xfId="0" applyNumberFormat="1" applyFont="1" applyBorder="1"/>
    <xf numFmtId="0" fontId="1" fillId="0" borderId="1" xfId="0" applyFont="1" applyFill="1" applyBorder="1" applyAlignment="1" applyProtection="1">
      <alignment wrapText="1"/>
      <protection locked="0"/>
    </xf>
    <xf numFmtId="0" fontId="5" fillId="0" borderId="0" xfId="0" applyFont="1"/>
    <xf numFmtId="0" fontId="5" fillId="0" borderId="1" xfId="0" applyFont="1" applyBorder="1" applyAlignment="1">
      <alignment wrapText="1"/>
    </xf>
    <xf numFmtId="164" fontId="4" fillId="0" borderId="1" xfId="1" applyNumberFormat="1" applyFont="1" applyFill="1" applyBorder="1" applyAlignment="1" applyProtection="1">
      <alignment horizontal="right"/>
      <protection locked="0"/>
    </xf>
    <xf numFmtId="0" fontId="0" fillId="0" borderId="1" xfId="0" applyFill="1" applyBorder="1" applyAlignment="1" applyProtection="1">
      <alignment wrapText="1"/>
      <protection locked="0"/>
    </xf>
    <xf numFmtId="164" fontId="1" fillId="0" borderId="1" xfId="0" applyNumberFormat="1" applyFont="1" applyBorder="1" applyAlignment="1">
      <alignment wrapText="1"/>
    </xf>
    <xf numFmtId="164" fontId="1" fillId="0" borderId="1" xfId="1" applyNumberFormat="1" applyFont="1" applyFill="1" applyBorder="1" applyAlignment="1" applyProtection="1">
      <alignment horizontal="right"/>
      <protection locked="0"/>
    </xf>
    <xf numFmtId="0" fontId="5" fillId="0" borderId="1" xfId="0" applyFont="1" applyFill="1" applyBorder="1" applyAlignment="1">
      <alignment wrapText="1"/>
    </xf>
    <xf numFmtId="0" fontId="1" fillId="0" borderId="4" xfId="0" applyFont="1" applyFill="1" applyBorder="1" applyAlignment="1" applyProtection="1">
      <alignment wrapText="1"/>
      <protection locked="0"/>
    </xf>
    <xf numFmtId="0" fontId="5" fillId="0" borderId="4" xfId="0" applyFont="1" applyBorder="1" applyAlignment="1">
      <alignment wrapText="1"/>
    </xf>
    <xf numFmtId="164" fontId="1" fillId="0" borderId="4" xfId="1" applyNumberFormat="1" applyFont="1" applyFill="1" applyBorder="1" applyAlignment="1" applyProtection="1">
      <alignment horizontal="right"/>
      <protection locked="0"/>
    </xf>
    <xf numFmtId="164" fontId="1" fillId="3" borderId="1" xfId="1" applyNumberFormat="1" applyFont="1" applyFill="1" applyBorder="1" applyAlignment="1" applyProtection="1">
      <alignment horizontal="right"/>
      <protection locked="0"/>
    </xf>
    <xf numFmtId="164" fontId="1" fillId="3" borderId="4" xfId="1" applyNumberFormat="1" applyFont="1" applyFill="1" applyBorder="1" applyAlignment="1" applyProtection="1">
      <alignment horizontal="right"/>
      <protection locked="0"/>
    </xf>
    <xf numFmtId="0" fontId="10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 vertical="top" wrapText="1" shrinkToFit="1"/>
    </xf>
    <xf numFmtId="165" fontId="0" fillId="0" borderId="1" xfId="0" applyNumberFormat="1" applyBorder="1"/>
    <xf numFmtId="0" fontId="0" fillId="0" borderId="22" xfId="0" applyBorder="1"/>
    <xf numFmtId="165" fontId="0" fillId="0" borderId="23" xfId="0" applyNumberFormat="1" applyBorder="1"/>
    <xf numFmtId="0" fontId="0" fillId="0" borderId="5" xfId="0" applyBorder="1"/>
    <xf numFmtId="165" fontId="0" fillId="0" borderId="24" xfId="0" applyNumberFormat="1" applyBorder="1"/>
    <xf numFmtId="0" fontId="7" fillId="4" borderId="14" xfId="0" applyFont="1" applyFill="1" applyBorder="1" applyAlignment="1">
      <alignment horizontal="center" vertical="center" wrapText="1"/>
    </xf>
    <xf numFmtId="0" fontId="7" fillId="4" borderId="15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5" borderId="17" xfId="0" applyFont="1" applyFill="1" applyBorder="1"/>
    <xf numFmtId="0" fontId="7" fillId="5" borderId="18" xfId="0" applyFont="1" applyFill="1" applyBorder="1"/>
    <xf numFmtId="165" fontId="7" fillId="5" borderId="18" xfId="0" applyNumberFormat="1" applyFont="1" applyFill="1" applyBorder="1"/>
    <xf numFmtId="165" fontId="7" fillId="5" borderId="19" xfId="0" applyNumberFormat="1" applyFont="1" applyFill="1" applyBorder="1"/>
    <xf numFmtId="0" fontId="7" fillId="5" borderId="20" xfId="0" applyFont="1" applyFill="1" applyBorder="1"/>
    <xf numFmtId="0" fontId="7" fillId="5" borderId="13" xfId="0" applyFont="1" applyFill="1" applyBorder="1"/>
    <xf numFmtId="165" fontId="7" fillId="5" borderId="13" xfId="0" applyNumberFormat="1" applyFont="1" applyFill="1" applyBorder="1"/>
    <xf numFmtId="165" fontId="7" fillId="5" borderId="21" xfId="0" applyNumberFormat="1" applyFont="1" applyFill="1" applyBorder="1"/>
    <xf numFmtId="0" fontId="0" fillId="0" borderId="1" xfId="0" applyFont="1" applyFill="1" applyBorder="1" applyAlignment="1">
      <alignment horizontal="right" vertical="center" wrapText="1"/>
    </xf>
    <xf numFmtId="0" fontId="0" fillId="0" borderId="1" xfId="0" applyFont="1" applyBorder="1" applyAlignment="1">
      <alignment horizontal="right"/>
    </xf>
    <xf numFmtId="165" fontId="0" fillId="0" borderId="1" xfId="0" applyNumberFormat="1" applyFont="1" applyFill="1" applyBorder="1" applyAlignment="1">
      <alignment horizontal="right" vertical="center" wrapText="1"/>
    </xf>
    <xf numFmtId="165" fontId="6" fillId="0" borderId="1" xfId="2" applyNumberFormat="1" applyFont="1" applyBorder="1" applyAlignment="1">
      <alignment horizontal="right"/>
    </xf>
    <xf numFmtId="165" fontId="12" fillId="0" borderId="1" xfId="1" applyNumberFormat="1" applyFont="1" applyFill="1" applyBorder="1" applyAlignment="1" applyProtection="1">
      <alignment horizontal="right"/>
      <protection locked="0"/>
    </xf>
    <xf numFmtId="0" fontId="0" fillId="0" borderId="0" xfId="0"/>
    <xf numFmtId="0" fontId="1" fillId="0" borderId="1" xfId="0" applyFont="1" applyFill="1" applyBorder="1" applyAlignment="1" applyProtection="1">
      <alignment wrapText="1"/>
      <protection locked="0"/>
    </xf>
    <xf numFmtId="0" fontId="0" fillId="0" borderId="0" xfId="0"/>
    <xf numFmtId="0" fontId="1" fillId="0" borderId="1" xfId="0" applyFont="1" applyFill="1" applyBorder="1" applyAlignment="1" applyProtection="1">
      <alignment wrapText="1"/>
      <protection locked="0"/>
    </xf>
    <xf numFmtId="0" fontId="6" fillId="0" borderId="1" xfId="0" applyFont="1" applyFill="1" applyBorder="1" applyAlignment="1" applyProtection="1">
      <alignment wrapText="1"/>
      <protection locked="0"/>
    </xf>
    <xf numFmtId="0" fontId="3" fillId="0" borderId="0" xfId="1" applyAlignment="1" applyProtection="1"/>
    <xf numFmtId="0" fontId="0" fillId="0" borderId="0" xfId="0" applyAlignment="1">
      <alignment horizontal="left"/>
    </xf>
    <xf numFmtId="0" fontId="3" fillId="0" borderId="0" xfId="1" applyAlignment="1" applyProtection="1">
      <alignment horizontal="left"/>
    </xf>
    <xf numFmtId="14" fontId="0" fillId="0" borderId="0" xfId="0" applyNumberFormat="1" applyAlignment="1">
      <alignment horizontal="left"/>
    </xf>
    <xf numFmtId="0" fontId="13" fillId="0" borderId="0" xfId="0" applyFont="1"/>
    <xf numFmtId="0" fontId="6" fillId="0" borderId="1" xfId="2" applyFont="1" applyFill="1" applyBorder="1" applyAlignment="1">
      <alignment wrapText="1"/>
    </xf>
    <xf numFmtId="0" fontId="16" fillId="0" borderId="1" xfId="1" applyFont="1" applyBorder="1" applyAlignment="1" applyProtection="1">
      <alignment vertical="center" wrapText="1"/>
    </xf>
    <xf numFmtId="0" fontId="6" fillId="0" borderId="1" xfId="2" applyFont="1" applyFill="1" applyBorder="1" applyAlignment="1">
      <alignment vertical="center" wrapText="1"/>
    </xf>
    <xf numFmtId="0" fontId="17" fillId="0" borderId="0" xfId="0" applyFont="1"/>
    <xf numFmtId="0" fontId="18" fillId="0" borderId="1" xfId="4" applyFont="1" applyFill="1" applyBorder="1" applyAlignment="1">
      <alignment vertical="center" wrapText="1"/>
    </xf>
    <xf numFmtId="0" fontId="0" fillId="0" borderId="1" xfId="0" applyFont="1" applyFill="1" applyBorder="1" applyAlignment="1" applyProtection="1">
      <alignment wrapText="1"/>
      <protection locked="0"/>
    </xf>
    <xf numFmtId="164" fontId="12" fillId="0" borderId="1" xfId="1" applyNumberFormat="1" applyFont="1" applyFill="1" applyBorder="1" applyAlignment="1" applyProtection="1">
      <alignment horizontal="right"/>
      <protection locked="0"/>
    </xf>
    <xf numFmtId="165" fontId="4" fillId="0" borderId="1" xfId="1" applyNumberFormat="1" applyFont="1" applyFill="1" applyBorder="1" applyAlignment="1" applyProtection="1">
      <alignment horizontal="right"/>
      <protection locked="0"/>
    </xf>
    <xf numFmtId="0" fontId="15" fillId="0" borderId="1" xfId="0" applyFont="1" applyFill="1" applyBorder="1" applyAlignment="1">
      <alignment wrapText="1"/>
    </xf>
    <xf numFmtId="0" fontId="11" fillId="0" borderId="1" xfId="2" applyFont="1" applyFill="1" applyBorder="1" applyAlignment="1">
      <alignment vertical="center" wrapText="1"/>
    </xf>
    <xf numFmtId="0" fontId="19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7" fillId="2" borderId="6" xfId="0" applyFont="1" applyFill="1" applyBorder="1" applyAlignment="1">
      <alignment horizontal="center"/>
    </xf>
    <xf numFmtId="0" fontId="1" fillId="0" borderId="7" xfId="0" applyFont="1" applyFill="1" applyBorder="1" applyAlignment="1" applyProtection="1">
      <alignment horizontal="left" wrapText="1"/>
      <protection locked="0"/>
    </xf>
    <xf numFmtId="0" fontId="1" fillId="0" borderId="8" xfId="0" applyFont="1" applyFill="1" applyBorder="1" applyAlignment="1" applyProtection="1">
      <alignment horizontal="left" wrapText="1"/>
      <protection locked="0"/>
    </xf>
    <xf numFmtId="0" fontId="1" fillId="0" borderId="9" xfId="0" applyFont="1" applyFill="1" applyBorder="1" applyAlignment="1" applyProtection="1">
      <alignment horizontal="left" wrapText="1"/>
      <protection locked="0"/>
    </xf>
    <xf numFmtId="0" fontId="2" fillId="0" borderId="10" xfId="0" applyFont="1" applyBorder="1" applyAlignment="1">
      <alignment horizontal="left"/>
    </xf>
    <xf numFmtId="0" fontId="2" fillId="0" borderId="12" xfId="0" applyFont="1" applyBorder="1" applyAlignment="1">
      <alignment horizontal="left"/>
    </xf>
    <xf numFmtId="0" fontId="0" fillId="0" borderId="7" xfId="0" applyFill="1" applyBorder="1" applyAlignment="1" applyProtection="1">
      <alignment horizontal="left" wrapText="1"/>
      <protection locked="0"/>
    </xf>
    <xf numFmtId="0" fontId="2" fillId="0" borderId="11" xfId="0" applyFont="1" applyBorder="1" applyAlignment="1">
      <alignment horizontal="left"/>
    </xf>
    <xf numFmtId="0" fontId="2" fillId="2" borderId="2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</cellXfs>
  <cellStyles count="5">
    <cellStyle name="Hypertextový odkaz" xfId="1" builtinId="8"/>
    <cellStyle name="Normální" xfId="0" builtinId="0"/>
    <cellStyle name="normální 13" xfId="4"/>
    <cellStyle name="Normální 2" xfId="3"/>
    <cellStyle name="Normální 2 3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workbookViewId="0">
      <selection activeCell="G7" sqref="G7"/>
    </sheetView>
  </sheetViews>
  <sheetFormatPr defaultRowHeight="12.75" x14ac:dyDescent="0.2"/>
  <cols>
    <col min="1" max="1" width="15.85546875" customWidth="1"/>
    <col min="2" max="2" width="33.7109375" customWidth="1"/>
    <col min="4" max="4" width="18.5703125" customWidth="1"/>
    <col min="5" max="5" width="14.7109375" bestFit="1" customWidth="1"/>
  </cols>
  <sheetData>
    <row r="1" spans="1:5" s="49" customFormat="1" ht="21" customHeight="1" x14ac:dyDescent="0.25">
      <c r="A1" s="49" t="s">
        <v>79</v>
      </c>
      <c r="B1" s="68" t="s">
        <v>78</v>
      </c>
      <c r="C1" s="69"/>
      <c r="D1" s="69"/>
    </row>
    <row r="3" spans="1:5" s="47" customFormat="1" x14ac:dyDescent="0.2">
      <c r="A3" s="49" t="s">
        <v>43</v>
      </c>
      <c r="B3" s="56"/>
    </row>
    <row r="4" spans="1:5" s="47" customFormat="1" x14ac:dyDescent="0.2">
      <c r="A4" s="49" t="s">
        <v>44</v>
      </c>
      <c r="B4" s="52"/>
    </row>
    <row r="5" spans="1:5" s="47" customFormat="1" x14ac:dyDescent="0.2">
      <c r="A5" s="49" t="s">
        <v>45</v>
      </c>
      <c r="B5" s="53"/>
    </row>
    <row r="6" spans="1:5" s="47" customFormat="1" x14ac:dyDescent="0.2">
      <c r="A6" s="49" t="s">
        <v>46</v>
      </c>
      <c r="B6" s="54"/>
    </row>
    <row r="7" spans="1:5" s="47" customFormat="1" x14ac:dyDescent="0.2">
      <c r="B7" s="53"/>
    </row>
    <row r="8" spans="1:5" s="47" customFormat="1" x14ac:dyDescent="0.2">
      <c r="A8" s="49" t="s">
        <v>47</v>
      </c>
      <c r="B8" s="55"/>
    </row>
    <row r="9" spans="1:5" s="47" customFormat="1" x14ac:dyDescent="0.2"/>
    <row r="10" spans="1:5" s="47" customFormat="1" x14ac:dyDescent="0.2"/>
    <row r="11" spans="1:5" s="47" customFormat="1" ht="13.5" thickBot="1" x14ac:dyDescent="0.25"/>
    <row r="12" spans="1:5" ht="26.25" thickBot="1" x14ac:dyDescent="0.25">
      <c r="B12" s="31" t="s">
        <v>17</v>
      </c>
      <c r="C12" s="32" t="s">
        <v>18</v>
      </c>
      <c r="D12" s="32" t="s">
        <v>20</v>
      </c>
      <c r="E12" s="33" t="s">
        <v>19</v>
      </c>
    </row>
    <row r="13" spans="1:5" x14ac:dyDescent="0.2">
      <c r="B13" s="27" t="s">
        <v>73</v>
      </c>
      <c r="C13" s="42">
        <v>1</v>
      </c>
      <c r="D13" s="44">
        <f>SUM('jazyková učebna 20+1'!H15)</f>
        <v>0</v>
      </c>
      <c r="E13" s="28">
        <f t="shared" ref="E13" si="0">SUM(D13)*C13</f>
        <v>0</v>
      </c>
    </row>
    <row r="14" spans="1:5" x14ac:dyDescent="0.2">
      <c r="B14" s="29" t="s">
        <v>14</v>
      </c>
      <c r="C14" s="43">
        <v>1</v>
      </c>
      <c r="D14" s="26">
        <f>SUM('modul samostudium '!I11)</f>
        <v>0</v>
      </c>
      <c r="E14" s="30">
        <f t="shared" ref="E14" si="1">SUM(D14)*C14</f>
        <v>0</v>
      </c>
    </row>
    <row r="15" spans="1:5" ht="13.5" thickBot="1" x14ac:dyDescent="0.25">
      <c r="B15" s="29" t="s">
        <v>21</v>
      </c>
      <c r="C15" s="2">
        <v>1</v>
      </c>
      <c r="D15" s="26">
        <f>SUM('Nábytek 20+1'!I11)</f>
        <v>0</v>
      </c>
      <c r="E15" s="30">
        <f t="shared" ref="E15" si="2">SUM(D15)*C15</f>
        <v>0</v>
      </c>
    </row>
    <row r="16" spans="1:5" x14ac:dyDescent="0.2">
      <c r="B16" s="34" t="s">
        <v>15</v>
      </c>
      <c r="C16" s="35"/>
      <c r="D16" s="36"/>
      <c r="E16" s="37">
        <f>SUM(E13:E15)</f>
        <v>0</v>
      </c>
    </row>
    <row r="17" spans="2:5" ht="13.5" thickBot="1" x14ac:dyDescent="0.25">
      <c r="B17" s="38" t="s">
        <v>16</v>
      </c>
      <c r="C17" s="39"/>
      <c r="D17" s="40"/>
      <c r="E17" s="41">
        <f>SUM(E16)*1.21</f>
        <v>0</v>
      </c>
    </row>
  </sheetData>
  <mergeCells count="1">
    <mergeCell ref="B1:D1"/>
  </mergeCells>
  <pageMargins left="0.7" right="0.7" top="0.78740157499999996" bottom="0.78740157499999996" header="0.3" footer="0.3"/>
  <pageSetup paperSize="9" scale="9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H19"/>
  <sheetViews>
    <sheetView zoomScaleNormal="100" workbookViewId="0">
      <pane xSplit="1" ySplit="3" topLeftCell="B7" activePane="bottomRight" state="frozen"/>
      <selection pane="topRight" activeCell="B1" sqref="B1"/>
      <selection pane="bottomLeft" activeCell="A4" sqref="A4"/>
      <selection pane="bottomRight" activeCell="D24" sqref="D24"/>
    </sheetView>
  </sheetViews>
  <sheetFormatPr defaultRowHeight="12.75" x14ac:dyDescent="0.2"/>
  <cols>
    <col min="1" max="1" width="14.28515625" customWidth="1"/>
    <col min="2" max="2" width="14.5703125" style="6" customWidth="1"/>
    <col min="3" max="3" width="20.7109375" style="8" bestFit="1" customWidth="1"/>
    <col min="4" max="4" width="51" customWidth="1"/>
    <col min="5" max="5" width="51" hidden="1" customWidth="1"/>
    <col min="6" max="6" width="20.140625" style="7" customWidth="1"/>
    <col min="7" max="7" width="8.140625" bestFit="1" customWidth="1"/>
    <col min="8" max="8" width="12.7109375" style="4" customWidth="1"/>
    <col min="9" max="9" width="31.5703125" customWidth="1"/>
    <col min="10" max="10" width="38.85546875" customWidth="1"/>
  </cols>
  <sheetData>
    <row r="1" spans="1:8" ht="25.5" x14ac:dyDescent="0.2">
      <c r="A1" s="25" t="s">
        <v>32</v>
      </c>
      <c r="B1" s="9" t="s">
        <v>0</v>
      </c>
      <c r="C1" s="5" t="s">
        <v>1</v>
      </c>
      <c r="D1" s="1" t="s">
        <v>2</v>
      </c>
      <c r="E1" s="1"/>
      <c r="F1" s="1" t="s">
        <v>3</v>
      </c>
      <c r="G1" s="1" t="s">
        <v>4</v>
      </c>
      <c r="H1" s="3" t="s">
        <v>5</v>
      </c>
    </row>
    <row r="2" spans="1:8" s="12" customFormat="1" x14ac:dyDescent="0.2">
      <c r="A2" s="70" t="s">
        <v>56</v>
      </c>
      <c r="B2" s="70"/>
      <c r="C2" s="70"/>
      <c r="D2" s="70"/>
      <c r="E2" s="70"/>
      <c r="F2" s="70"/>
      <c r="G2" s="70"/>
      <c r="H2" s="70"/>
    </row>
    <row r="3" spans="1:8" s="12" customFormat="1" ht="90" customHeight="1" x14ac:dyDescent="0.2">
      <c r="A3" s="71" t="s">
        <v>55</v>
      </c>
      <c r="B3" s="72"/>
      <c r="C3" s="72"/>
      <c r="D3" s="72"/>
      <c r="E3" s="72"/>
      <c r="F3" s="72"/>
      <c r="G3" s="72"/>
      <c r="H3" s="73"/>
    </row>
    <row r="4" spans="1:8" s="12" customFormat="1" ht="178.5" x14ac:dyDescent="0.2">
      <c r="A4" s="50"/>
      <c r="B4" s="50"/>
      <c r="C4" s="48" t="s">
        <v>34</v>
      </c>
      <c r="D4" s="50" t="s">
        <v>57</v>
      </c>
      <c r="E4" s="13"/>
      <c r="F4" s="14">
        <v>0</v>
      </c>
      <c r="G4" s="14">
        <v>20</v>
      </c>
      <c r="H4" s="14">
        <f t="shared" ref="H4:H11" si="0">F4*G4</f>
        <v>0</v>
      </c>
    </row>
    <row r="5" spans="1:8" s="12" customFormat="1" ht="140.25" x14ac:dyDescent="0.2">
      <c r="A5" s="50"/>
      <c r="B5" s="50"/>
      <c r="C5" s="48" t="s">
        <v>35</v>
      </c>
      <c r="D5" s="50" t="s">
        <v>58</v>
      </c>
      <c r="E5" s="13"/>
      <c r="F5" s="14">
        <v>0</v>
      </c>
      <c r="G5" s="14">
        <v>20</v>
      </c>
      <c r="H5" s="14">
        <f t="shared" si="0"/>
        <v>0</v>
      </c>
    </row>
    <row r="6" spans="1:8" s="12" customFormat="1" ht="153" x14ac:dyDescent="0.2">
      <c r="A6" s="50"/>
      <c r="B6" s="50"/>
      <c r="C6" s="48" t="s">
        <v>36</v>
      </c>
      <c r="D6" s="50" t="s">
        <v>48</v>
      </c>
      <c r="E6" s="13"/>
      <c r="F6" s="14">
        <v>0</v>
      </c>
      <c r="G6" s="14">
        <v>1</v>
      </c>
      <c r="H6" s="14">
        <f t="shared" si="0"/>
        <v>0</v>
      </c>
    </row>
    <row r="7" spans="1:8" s="12" customFormat="1" ht="165.75" x14ac:dyDescent="0.2">
      <c r="A7" s="50"/>
      <c r="B7" s="50"/>
      <c r="C7" s="48" t="s">
        <v>37</v>
      </c>
      <c r="D7" s="51" t="s">
        <v>49</v>
      </c>
      <c r="E7" s="13"/>
      <c r="F7" s="14">
        <v>0</v>
      </c>
      <c r="G7" s="14">
        <v>1</v>
      </c>
      <c r="H7" s="14">
        <f t="shared" si="0"/>
        <v>0</v>
      </c>
    </row>
    <row r="8" spans="1:8" s="12" customFormat="1" ht="140.25" x14ac:dyDescent="0.2">
      <c r="A8" s="50"/>
      <c r="B8" s="50"/>
      <c r="C8" s="48" t="s">
        <v>38</v>
      </c>
      <c r="D8" s="50" t="s">
        <v>50</v>
      </c>
      <c r="E8" s="13"/>
      <c r="F8" s="14">
        <v>0</v>
      </c>
      <c r="G8" s="14">
        <v>20</v>
      </c>
      <c r="H8" s="14">
        <f t="shared" si="0"/>
        <v>0</v>
      </c>
    </row>
    <row r="9" spans="1:8" s="12" customFormat="1" ht="27" customHeight="1" x14ac:dyDescent="0.2">
      <c r="A9" s="50"/>
      <c r="B9" s="50"/>
      <c r="C9" s="48" t="s">
        <v>39</v>
      </c>
      <c r="D9" s="50" t="s">
        <v>59</v>
      </c>
      <c r="E9" s="13"/>
      <c r="F9" s="14">
        <v>0</v>
      </c>
      <c r="G9" s="14">
        <v>21</v>
      </c>
      <c r="H9" s="14">
        <f t="shared" si="0"/>
        <v>0</v>
      </c>
    </row>
    <row r="10" spans="1:8" s="12" customFormat="1" ht="117.6" customHeight="1" x14ac:dyDescent="0.2">
      <c r="A10" s="50"/>
      <c r="B10" s="50"/>
      <c r="C10" s="48" t="s">
        <v>40</v>
      </c>
      <c r="D10" s="50" t="s">
        <v>60</v>
      </c>
      <c r="E10" s="13"/>
      <c r="F10" s="14">
        <v>0</v>
      </c>
      <c r="G10" s="14">
        <v>21</v>
      </c>
      <c r="H10" s="14">
        <f t="shared" si="0"/>
        <v>0</v>
      </c>
    </row>
    <row r="11" spans="1:8" s="12" customFormat="1" ht="46.5" customHeight="1" x14ac:dyDescent="0.2">
      <c r="A11" s="50"/>
      <c r="B11" s="50"/>
      <c r="C11" s="48" t="s">
        <v>41</v>
      </c>
      <c r="D11" s="50" t="s">
        <v>51</v>
      </c>
      <c r="E11" s="13"/>
      <c r="F11" s="14">
        <v>0</v>
      </c>
      <c r="G11" s="14">
        <v>20</v>
      </c>
      <c r="H11" s="14">
        <f t="shared" si="0"/>
        <v>0</v>
      </c>
    </row>
    <row r="12" spans="1:8" s="12" customFormat="1" ht="136.15" customHeight="1" x14ac:dyDescent="0.2">
      <c r="A12" s="50"/>
      <c r="B12" s="50"/>
      <c r="C12" s="50" t="s">
        <v>27</v>
      </c>
      <c r="D12" s="50" t="s">
        <v>62</v>
      </c>
      <c r="E12" s="13"/>
      <c r="F12" s="14">
        <v>0</v>
      </c>
      <c r="G12" s="14">
        <v>1</v>
      </c>
      <c r="H12" s="14">
        <f>F12*G12</f>
        <v>0</v>
      </c>
    </row>
    <row r="13" spans="1:8" s="12" customFormat="1" ht="51" customHeight="1" x14ac:dyDescent="0.2">
      <c r="A13" s="65"/>
      <c r="B13" s="50"/>
      <c r="C13" s="50" t="s">
        <v>42</v>
      </c>
      <c r="D13" s="50" t="s">
        <v>63</v>
      </c>
      <c r="E13" s="13"/>
      <c r="F13" s="14">
        <v>0</v>
      </c>
      <c r="G13" s="14">
        <v>2</v>
      </c>
      <c r="H13" s="14">
        <f>F13*G13</f>
        <v>0</v>
      </c>
    </row>
    <row r="14" spans="1:8" s="12" customFormat="1" ht="51" customHeight="1" x14ac:dyDescent="0.2">
      <c r="A14" s="50"/>
      <c r="B14" s="50"/>
      <c r="C14" s="50" t="s">
        <v>29</v>
      </c>
      <c r="D14" s="57" t="s">
        <v>64</v>
      </c>
      <c r="E14" s="13"/>
      <c r="F14" s="14">
        <v>0</v>
      </c>
      <c r="G14" s="14">
        <v>1</v>
      </c>
      <c r="H14" s="14">
        <f t="shared" ref="H14" si="1">F14*G14</f>
        <v>0</v>
      </c>
    </row>
    <row r="15" spans="1:8" s="12" customFormat="1" ht="13.5" thickBot="1" x14ac:dyDescent="0.25">
      <c r="A15" s="74" t="s">
        <v>6</v>
      </c>
      <c r="B15" s="75"/>
      <c r="C15" s="75"/>
      <c r="D15" s="75"/>
      <c r="E15" s="75"/>
      <c r="F15" s="75"/>
      <c r="G15" s="75"/>
      <c r="H15" s="10">
        <f>SUM(H4:H14)</f>
        <v>0</v>
      </c>
    </row>
    <row r="18" spans="3:4" ht="25.5" x14ac:dyDescent="0.2">
      <c r="C18" s="24" t="s">
        <v>12</v>
      </c>
      <c r="D18" s="11" t="s">
        <v>10</v>
      </c>
    </row>
    <row r="19" spans="3:4" ht="25.5" x14ac:dyDescent="0.2">
      <c r="D19" s="11" t="s">
        <v>11</v>
      </c>
    </row>
  </sheetData>
  <mergeCells count="3">
    <mergeCell ref="A2:H2"/>
    <mergeCell ref="A3:H3"/>
    <mergeCell ref="A15:G15"/>
  </mergeCells>
  <pageMargins left="0.78740157499999996" right="0.78740157499999996" top="0.984251969" bottom="0.984251969" header="0.4921259845" footer="0.4921259845"/>
  <pageSetup paperSize="9" scale="50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I11"/>
  <sheetViews>
    <sheetView zoomScaleNormal="100" workbookViewId="0">
      <pane ySplit="2" topLeftCell="A5" activePane="bottomLeft" state="frozen"/>
      <selection pane="bottomLeft" activeCell="C8" sqref="C8"/>
    </sheetView>
  </sheetViews>
  <sheetFormatPr defaultRowHeight="12.75" x14ac:dyDescent="0.2"/>
  <cols>
    <col min="1" max="1" width="14.28515625" customWidth="1"/>
    <col min="2" max="2" width="21.85546875" hidden="1" customWidth="1"/>
    <col min="3" max="3" width="14.5703125" style="6" customWidth="1"/>
    <col min="4" max="4" width="20.7109375" style="8" bestFit="1" customWidth="1"/>
    <col min="5" max="5" width="51" customWidth="1"/>
    <col min="6" max="6" width="51" hidden="1" customWidth="1"/>
    <col min="7" max="7" width="20.140625" style="7" customWidth="1"/>
    <col min="8" max="8" width="8.140625" bestFit="1" customWidth="1"/>
    <col min="9" max="9" width="12.7109375" style="4" customWidth="1"/>
  </cols>
  <sheetData>
    <row r="1" spans="1:9" ht="25.5" x14ac:dyDescent="0.2">
      <c r="A1" s="1" t="s">
        <v>32</v>
      </c>
      <c r="B1" s="9"/>
      <c r="C1" s="9" t="s">
        <v>0</v>
      </c>
      <c r="D1" s="5" t="s">
        <v>1</v>
      </c>
      <c r="E1" s="1" t="s">
        <v>2</v>
      </c>
      <c r="F1" s="1"/>
      <c r="G1" s="1" t="s">
        <v>3</v>
      </c>
      <c r="H1" s="1" t="s">
        <v>4</v>
      </c>
      <c r="I1" s="3" t="s">
        <v>5</v>
      </c>
    </row>
    <row r="2" spans="1:9" s="12" customFormat="1" x14ac:dyDescent="0.2">
      <c r="A2" s="70" t="s">
        <v>33</v>
      </c>
      <c r="B2" s="70"/>
      <c r="C2" s="70"/>
      <c r="D2" s="70"/>
      <c r="E2" s="70"/>
      <c r="F2" s="70"/>
      <c r="G2" s="70"/>
      <c r="H2" s="70"/>
      <c r="I2" s="70"/>
    </row>
    <row r="3" spans="1:9" s="12" customFormat="1" ht="56.45" customHeight="1" x14ac:dyDescent="0.2">
      <c r="A3" s="76" t="s">
        <v>54</v>
      </c>
      <c r="B3" s="72"/>
      <c r="C3" s="72"/>
      <c r="D3" s="72"/>
      <c r="E3" s="72"/>
      <c r="F3" s="72"/>
      <c r="G3" s="72"/>
      <c r="H3" s="72"/>
      <c r="I3" s="73"/>
    </row>
    <row r="4" spans="1:9" s="12" customFormat="1" ht="153" x14ac:dyDescent="0.2">
      <c r="A4" s="50"/>
      <c r="B4" s="50"/>
      <c r="C4" s="50"/>
      <c r="D4" s="50" t="s">
        <v>31</v>
      </c>
      <c r="E4" s="15" t="s">
        <v>61</v>
      </c>
      <c r="F4" s="13"/>
      <c r="G4" s="64">
        <v>0</v>
      </c>
      <c r="H4" s="14">
        <v>1</v>
      </c>
      <c r="I4" s="64">
        <f t="shared" ref="I4:I10" si="0">G4*H4</f>
        <v>0</v>
      </c>
    </row>
    <row r="5" spans="1:9" s="12" customFormat="1" ht="68.45" customHeight="1" x14ac:dyDescent="0.2">
      <c r="A5" s="65"/>
      <c r="B5" s="50"/>
      <c r="C5" s="66"/>
      <c r="D5" s="58" t="s">
        <v>27</v>
      </c>
      <c r="E5" s="59" t="s">
        <v>65</v>
      </c>
      <c r="F5" s="13"/>
      <c r="G5" s="45">
        <v>0</v>
      </c>
      <c r="H5" s="63">
        <v>1</v>
      </c>
      <c r="I5" s="46">
        <f t="shared" si="0"/>
        <v>0</v>
      </c>
    </row>
    <row r="6" spans="1:9" s="12" customFormat="1" ht="63.75" x14ac:dyDescent="0.2">
      <c r="A6" s="65"/>
      <c r="B6" s="50"/>
      <c r="C6" s="66"/>
      <c r="D6" s="58" t="s">
        <v>52</v>
      </c>
      <c r="E6" s="59" t="s">
        <v>66</v>
      </c>
      <c r="F6" s="13"/>
      <c r="G6" s="45">
        <v>0</v>
      </c>
      <c r="H6" s="63">
        <v>1</v>
      </c>
      <c r="I6" s="46">
        <f t="shared" si="0"/>
        <v>0</v>
      </c>
    </row>
    <row r="7" spans="1:9" s="12" customFormat="1" ht="77.45" customHeight="1" x14ac:dyDescent="0.25">
      <c r="A7" s="65"/>
      <c r="B7" s="50"/>
      <c r="C7" s="66"/>
      <c r="D7" s="60" t="s">
        <v>53</v>
      </c>
      <c r="E7" s="59" t="s">
        <v>67</v>
      </c>
      <c r="F7" s="13"/>
      <c r="G7" s="45">
        <v>0</v>
      </c>
      <c r="H7" s="63">
        <v>1</v>
      </c>
      <c r="I7" s="46">
        <f t="shared" si="0"/>
        <v>0</v>
      </c>
    </row>
    <row r="8" spans="1:9" s="12" customFormat="1" ht="102" x14ac:dyDescent="0.2">
      <c r="A8" s="65"/>
      <c r="B8" s="50"/>
      <c r="C8" s="66"/>
      <c r="D8" s="58" t="s">
        <v>28</v>
      </c>
      <c r="E8" s="59" t="s">
        <v>68</v>
      </c>
      <c r="F8" s="13"/>
      <c r="G8" s="45">
        <v>0</v>
      </c>
      <c r="H8" s="63">
        <v>1</v>
      </c>
      <c r="I8" s="46">
        <f t="shared" si="0"/>
        <v>0</v>
      </c>
    </row>
    <row r="9" spans="1:9" s="12" customFormat="1" ht="51.6" customHeight="1" x14ac:dyDescent="0.25">
      <c r="A9" s="65"/>
      <c r="B9" s="50"/>
      <c r="C9" s="66"/>
      <c r="D9" s="60" t="s">
        <v>29</v>
      </c>
      <c r="E9" s="59" t="s">
        <v>69</v>
      </c>
      <c r="F9" s="13"/>
      <c r="G9" s="45">
        <v>0</v>
      </c>
      <c r="H9" s="63">
        <v>1</v>
      </c>
      <c r="I9" s="46">
        <f t="shared" si="0"/>
        <v>0</v>
      </c>
    </row>
    <row r="10" spans="1:9" s="12" customFormat="1" ht="47.45" customHeight="1" x14ac:dyDescent="0.2">
      <c r="A10" s="65"/>
      <c r="B10" s="50"/>
      <c r="C10" s="66"/>
      <c r="D10" s="58" t="s">
        <v>30</v>
      </c>
      <c r="E10" s="57" t="s">
        <v>70</v>
      </c>
      <c r="F10" s="13"/>
      <c r="G10" s="45">
        <v>0</v>
      </c>
      <c r="H10" s="63">
        <v>1</v>
      </c>
      <c r="I10" s="46">
        <f t="shared" si="0"/>
        <v>0</v>
      </c>
    </row>
    <row r="11" spans="1:9" s="12" customFormat="1" ht="13.5" thickBot="1" x14ac:dyDescent="0.25">
      <c r="A11" s="74" t="s">
        <v>6</v>
      </c>
      <c r="B11" s="77"/>
      <c r="C11" s="75"/>
      <c r="D11" s="75"/>
      <c r="E11" s="75"/>
      <c r="F11" s="75"/>
      <c r="G11" s="75"/>
      <c r="H11" s="75"/>
      <c r="I11" s="10">
        <f>SUM(I4:I10)</f>
        <v>0</v>
      </c>
    </row>
  </sheetData>
  <mergeCells count="3">
    <mergeCell ref="A2:I2"/>
    <mergeCell ref="A3:I3"/>
    <mergeCell ref="A11:H11"/>
  </mergeCells>
  <pageMargins left="0.78740157499999996" right="0.78740157499999996" top="0.984251969" bottom="0.984251969" header="0.4921259845" footer="0.4921259845"/>
  <pageSetup paperSize="9" scale="61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I11"/>
  <sheetViews>
    <sheetView zoomScale="85" zoomScaleNormal="85" workbookViewId="0">
      <pane ySplit="3" topLeftCell="A7" activePane="bottomLeft" state="frozen"/>
      <selection pane="bottomLeft" activeCell="E19" sqref="E19"/>
    </sheetView>
  </sheetViews>
  <sheetFormatPr defaultRowHeight="12.75" x14ac:dyDescent="0.2"/>
  <cols>
    <col min="1" max="1" width="21.85546875" customWidth="1"/>
    <col min="2" max="2" width="21.85546875" hidden="1" customWidth="1"/>
    <col min="3" max="3" width="14.5703125" style="6" customWidth="1"/>
    <col min="4" max="4" width="20.7109375" style="8" bestFit="1" customWidth="1"/>
    <col min="5" max="5" width="51" customWidth="1"/>
    <col min="6" max="6" width="51" hidden="1" customWidth="1"/>
    <col min="7" max="7" width="20.140625" style="7" customWidth="1"/>
    <col min="8" max="8" width="8.140625" bestFit="1" customWidth="1"/>
    <col min="9" max="9" width="12.7109375" style="4" customWidth="1"/>
  </cols>
  <sheetData>
    <row r="1" spans="1:9" ht="25.5" x14ac:dyDescent="0.2">
      <c r="A1" s="1" t="s">
        <v>7</v>
      </c>
      <c r="B1" s="9"/>
      <c r="C1" s="9" t="s">
        <v>0</v>
      </c>
      <c r="D1" s="1" t="s">
        <v>1</v>
      </c>
      <c r="E1" s="1" t="s">
        <v>2</v>
      </c>
      <c r="F1" s="1"/>
      <c r="G1" s="1" t="s">
        <v>3</v>
      </c>
      <c r="H1" s="1" t="s">
        <v>4</v>
      </c>
      <c r="I1" s="16" t="s">
        <v>5</v>
      </c>
    </row>
    <row r="2" spans="1:9" s="12" customFormat="1" x14ac:dyDescent="0.2">
      <c r="A2" s="78" t="s">
        <v>21</v>
      </c>
      <c r="B2" s="79"/>
      <c r="C2" s="79"/>
      <c r="D2" s="79"/>
      <c r="E2" s="79"/>
      <c r="F2" s="79"/>
      <c r="G2" s="79"/>
      <c r="H2" s="79"/>
      <c r="I2" s="80"/>
    </row>
    <row r="3" spans="1:9" s="12" customFormat="1" ht="42" customHeight="1" x14ac:dyDescent="0.2">
      <c r="A3" s="71"/>
      <c r="B3" s="72"/>
      <c r="C3" s="72"/>
      <c r="D3" s="72"/>
      <c r="E3" s="72"/>
      <c r="F3" s="72"/>
      <c r="G3" s="72"/>
      <c r="H3" s="72"/>
      <c r="I3" s="73"/>
    </row>
    <row r="4" spans="1:9" s="12" customFormat="1" ht="173.25" customHeight="1" x14ac:dyDescent="0.2">
      <c r="A4" s="50"/>
      <c r="B4" s="50"/>
      <c r="C4" s="50"/>
      <c r="D4" s="50" t="s">
        <v>8</v>
      </c>
      <c r="E4" s="67" t="s">
        <v>76</v>
      </c>
      <c r="F4" s="18"/>
      <c r="G4" s="17">
        <v>0</v>
      </c>
      <c r="H4" s="17">
        <v>1</v>
      </c>
      <c r="I4" s="17">
        <f>G4*H4</f>
        <v>0</v>
      </c>
    </row>
    <row r="5" spans="1:9" s="12" customFormat="1" ht="149.25" customHeight="1" x14ac:dyDescent="0.2">
      <c r="A5" s="50"/>
      <c r="B5" s="50"/>
      <c r="C5" s="50"/>
      <c r="D5" s="50" t="s">
        <v>9</v>
      </c>
      <c r="E5" s="67" t="s">
        <v>77</v>
      </c>
      <c r="F5" s="13"/>
      <c r="G5" s="17">
        <v>0</v>
      </c>
      <c r="H5" s="17">
        <v>20</v>
      </c>
      <c r="I5" s="17">
        <f>G5*H5</f>
        <v>0</v>
      </c>
    </row>
    <row r="6" spans="1:9" s="12" customFormat="1" ht="70.5" customHeight="1" x14ac:dyDescent="0.2">
      <c r="A6" s="50"/>
      <c r="B6" s="50"/>
      <c r="C6" s="50"/>
      <c r="D6" s="50" t="s">
        <v>75</v>
      </c>
      <c r="E6" s="62" t="s">
        <v>74</v>
      </c>
      <c r="F6" s="13"/>
      <c r="G6" s="17">
        <v>0</v>
      </c>
      <c r="H6" s="17">
        <v>2</v>
      </c>
      <c r="I6" s="17">
        <f>G6*H6</f>
        <v>0</v>
      </c>
    </row>
    <row r="7" spans="1:9" s="12" customFormat="1" ht="30.75" customHeight="1" x14ac:dyDescent="0.2">
      <c r="A7" s="50"/>
      <c r="B7" s="50"/>
      <c r="C7" s="50"/>
      <c r="D7" s="50" t="s">
        <v>13</v>
      </c>
      <c r="E7" s="62" t="s">
        <v>26</v>
      </c>
      <c r="F7" s="13"/>
      <c r="G7" s="17">
        <v>0</v>
      </c>
      <c r="H7" s="17">
        <v>21</v>
      </c>
      <c r="I7" s="17">
        <f>G7*H7</f>
        <v>0</v>
      </c>
    </row>
    <row r="8" spans="1:9" s="12" customFormat="1" ht="75" customHeight="1" x14ac:dyDescent="0.2">
      <c r="A8" s="50"/>
      <c r="B8" s="50"/>
      <c r="C8" s="50"/>
      <c r="D8" s="50" t="s">
        <v>25</v>
      </c>
      <c r="E8" s="61" t="s">
        <v>71</v>
      </c>
      <c r="F8" s="13"/>
      <c r="G8" s="17">
        <v>0</v>
      </c>
      <c r="H8" s="22">
        <v>20</v>
      </c>
      <c r="I8" s="17">
        <f t="shared" ref="I8:I10" si="0">G8*H8</f>
        <v>0</v>
      </c>
    </row>
    <row r="9" spans="1:9" s="12" customFormat="1" ht="44.25" customHeight="1" x14ac:dyDescent="0.2">
      <c r="A9" s="19"/>
      <c r="B9" s="19"/>
      <c r="C9" s="19"/>
      <c r="D9" s="19" t="s">
        <v>24</v>
      </c>
      <c r="E9" s="61" t="s">
        <v>72</v>
      </c>
      <c r="F9" s="20"/>
      <c r="G9" s="21">
        <v>0</v>
      </c>
      <c r="H9" s="23">
        <v>1</v>
      </c>
      <c r="I9" s="17">
        <f t="shared" si="0"/>
        <v>0</v>
      </c>
    </row>
    <row r="10" spans="1:9" s="12" customFormat="1" ht="23.45" customHeight="1" x14ac:dyDescent="0.2">
      <c r="A10" s="50"/>
      <c r="B10" s="50"/>
      <c r="C10" s="50"/>
      <c r="D10" s="50" t="s">
        <v>22</v>
      </c>
      <c r="E10" s="62" t="s">
        <v>23</v>
      </c>
      <c r="F10" s="13"/>
      <c r="G10" s="17">
        <v>0</v>
      </c>
      <c r="H10" s="22">
        <v>1</v>
      </c>
      <c r="I10" s="17">
        <f t="shared" si="0"/>
        <v>0</v>
      </c>
    </row>
    <row r="11" spans="1:9" s="12" customFormat="1" ht="13.5" thickBot="1" x14ac:dyDescent="0.25">
      <c r="A11" s="77"/>
      <c r="B11" s="77"/>
      <c r="C11" s="75"/>
      <c r="D11" s="75"/>
      <c r="E11" s="75"/>
      <c r="F11" s="75"/>
      <c r="G11" s="75"/>
      <c r="H11" s="75"/>
      <c r="I11" s="10">
        <f>SUM(I4:I10)</f>
        <v>0</v>
      </c>
    </row>
  </sheetData>
  <mergeCells count="3">
    <mergeCell ref="A2:I2"/>
    <mergeCell ref="A3:I3"/>
    <mergeCell ref="A11:H11"/>
  </mergeCells>
  <conditionalFormatting sqref="A5">
    <cfRule type="duplicateValues" dxfId="1" priority="2"/>
  </conditionalFormatting>
  <conditionalFormatting sqref="C5">
    <cfRule type="duplicateValues" dxfId="0" priority="1"/>
  </conditionalFormatting>
  <pageMargins left="0.78740157499999996" right="0.78740157499999996" top="0.984251969" bottom="0.984251969" header="0.4921259845" footer="0.4921259845"/>
  <pageSetup paperSize="9" scale="58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Souhrn</vt:lpstr>
      <vt:lpstr>jazyková učebna 20+1</vt:lpstr>
      <vt:lpstr>modul samostudium </vt:lpstr>
      <vt:lpstr>Nábytek 20+1</vt:lpstr>
      <vt:lpstr>'Nábytek 20+1'!Oblast_tisku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Jaklovský</dc:creator>
  <cp:lastModifiedBy>Milan Jáchim</cp:lastModifiedBy>
  <cp:lastPrinted>2018-04-09T08:19:02Z</cp:lastPrinted>
  <dcterms:created xsi:type="dcterms:W3CDTF">2005-01-25T11:48:09Z</dcterms:created>
  <dcterms:modified xsi:type="dcterms:W3CDTF">2018-04-09T08:20:13Z</dcterms:modified>
</cp:coreProperties>
</file>